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 tabRatio="312"/>
  </bookViews>
  <sheets>
    <sheet name="Sheet2" sheetId="3" r:id="rId1"/>
  </sheets>
  <calcPr calcId="124519"/>
</workbook>
</file>

<file path=xl/calcChain.xml><?xml version="1.0" encoding="utf-8"?>
<calcChain xmlns="http://schemas.openxmlformats.org/spreadsheetml/2006/main">
  <c r="P6" i="3"/>
  <c r="M6"/>
  <c r="V5"/>
  <c r="R5"/>
  <c r="O5"/>
  <c r="S5" s="1"/>
  <c r="T5" s="1"/>
  <c r="W5" s="1"/>
  <c r="N5"/>
  <c r="R4"/>
  <c r="R6" s="1"/>
  <c r="Q4"/>
  <c r="Q6" s="1"/>
  <c r="O4"/>
  <c r="S4" s="1"/>
  <c r="N4"/>
  <c r="N6" s="1"/>
  <c r="S6" l="1"/>
  <c r="T4"/>
  <c r="V4"/>
  <c r="W4" l="1"/>
  <c r="W6" s="1"/>
  <c r="T6"/>
</calcChain>
</file>

<file path=xl/sharedStrings.xml><?xml version="1.0" encoding="utf-8"?>
<sst xmlns="http://schemas.openxmlformats.org/spreadsheetml/2006/main" count="58" uniqueCount="54">
  <si>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</si>
  <si>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</si>
  <si>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</si>
  <si>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</si>
  <si>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</si>
  <si>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</si>
  <si>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</si>
  <si>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</si>
  <si>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</si>
  <si>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</si>
  <si>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</si>
  <si>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</si>
  <si>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</si>
  <si>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</si>
  <si>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</si>
  <si>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TN0907660300</t>
  </si>
  <si>
    <t>TN0907660298</t>
  </si>
  <si>
    <t>NCVT</t>
  </si>
  <si>
    <t>[16]</t>
  </si>
  <si>
    <t>[17]</t>
  </si>
  <si>
    <t>I</t>
  </si>
  <si>
    <t>[18]</t>
  </si>
  <si>
    <t>[19]</t>
  </si>
  <si>
    <t>[20]</t>
  </si>
  <si>
    <t>[21]</t>
  </si>
  <si>
    <t>[22]</t>
  </si>
  <si>
    <t>[23]</t>
  </si>
  <si>
    <t>ABC</t>
  </si>
  <si>
    <t>Accessories 
Desiging</t>
  </si>
  <si>
    <t xml:space="preserve">कौशल प्रशिक्षण एवं सेवायोजन के माध्यम से रोज़गार घटक के अंतर्गत द्वितीय किश्त (50%) हेतु प्रारूप </t>
  </si>
  <si>
    <t xml:space="preserve">क्रम 
सं0 </t>
  </si>
  <si>
    <t xml:space="preserve">जिले का नाम </t>
  </si>
  <si>
    <t xml:space="preserve">शहर की क्रम सं0 </t>
  </si>
  <si>
    <t xml:space="preserve">शहर का नाम </t>
  </si>
  <si>
    <t xml:space="preserve">आवंटित लक्ष्य </t>
  </si>
  <si>
    <t>MIS 
(बैच आई0डी0)</t>
  </si>
  <si>
    <t xml:space="preserve">सेक्टर </t>
  </si>
  <si>
    <t xml:space="preserve">कोर्स का नाम </t>
  </si>
  <si>
    <t xml:space="preserve">कोर्स अवधि </t>
  </si>
  <si>
    <t>लागत श्रेणी</t>
  </si>
  <si>
    <t xml:space="preserve">प्रति घंटा प्रशिक्षण लागत </t>
  </si>
  <si>
    <t xml:space="preserve">कुल प्रशिक्षणरत
प्रशिक्षणार्थियों की संख्या  </t>
  </si>
  <si>
    <t>कुल प्रशिक्षण लागत
(कॉलम सं0  10X12X13)</t>
  </si>
  <si>
    <t>30% ( प्रथम किश्त)  कुल प्रशिक्षणार्थियों की लागत 
(Col. 14 X 30/100)</t>
  </si>
  <si>
    <t xml:space="preserve">कुल प्रमाणित / उत्तीर्ण प्रशिक्षणार्थियों की संख्या </t>
  </si>
  <si>
    <t xml:space="preserve">कुल अनुतीर्ण प्रशिक्षणार्थियों की संख्या </t>
  </si>
  <si>
    <t xml:space="preserve">कुल अनुतीर्ण प्रशिक्षणार्थियों की लागत जिनका 30% भुगतान किया जा चुका है 
(Col.15/13X17)  </t>
  </si>
  <si>
    <t>कुल उत्तीर्ण  प्रशिक्षणार्थियों (50%)  हेतु देय लागत कुल अनुतीर्ण प्रशिक्षणार्थियों हेतु दी गई (30%) धनराशि को  समायोजित करते हुये 
(Col.18-19)</t>
  </si>
  <si>
    <t xml:space="preserve">SSC के अनुसार मूल्यांकन लागत,  (कौशल प्रशिक्षण प्रदाता द्वारा प्रति प्रशिक्षणार्थी भुगतान किया जाना है)  </t>
  </si>
  <si>
    <t>कुल मूल्यांकन लागत 
(Col.16+17X21)</t>
  </si>
  <si>
    <t>कुल देय धनराशि 50% एवं मूल्यांकन लागत (Col.20+22)</t>
  </si>
  <si>
    <t xml:space="preserve">बैच क्रम सं0 </t>
  </si>
  <si>
    <r>
      <t xml:space="preserve">कौशल प्रशिक्षण एवं सेवायोजन के माध्यम से रोज़गार घटक के अंतर्गत </t>
    </r>
    <r>
      <rPr>
        <sz val="16"/>
        <color rgb="FF000000"/>
        <rFont val="Kruti Dev 011"/>
      </rPr>
      <t>f}rh;</t>
    </r>
    <r>
      <rPr>
        <sz val="14"/>
        <color rgb="FF000000"/>
        <rFont val="Kruti Dev 011"/>
      </rPr>
      <t xml:space="preserve"> </t>
    </r>
    <r>
      <rPr>
        <sz val="14"/>
        <color rgb="FF000000"/>
        <rFont val="Calibri"/>
        <family val="2"/>
        <scheme val="minor"/>
      </rPr>
      <t xml:space="preserve">किश्त (50%) हेतु प्रारूप </t>
    </r>
  </si>
  <si>
    <r>
      <t>कुल प्रमाणित / उत्तीर्ण प्रशिक्षणार्थियों की 50% (</t>
    </r>
    <r>
      <rPr>
        <sz val="14"/>
        <color rgb="FF000000"/>
        <rFont val="Kruti Dev 011"/>
      </rPr>
      <t xml:space="preserve">f}rh; </t>
    </r>
    <r>
      <rPr>
        <sz val="11"/>
        <color rgb="FF000000"/>
        <rFont val="Calibri"/>
        <family val="2"/>
        <scheme val="minor"/>
      </rPr>
      <t>किश्त) की लागत 
(COL.16 x 50%)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</si>
</sst>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Kruti Dev 011"/>
    </font>
    <font>
      <sz val="14"/>
      <color rgb="FF000000"/>
      <name val="Kruti Dev 011"/>
    </font>
    <font>
      <sz val="8"/>
      <color rgb="FF000000"/>
      <name val="Calibri"/>
      <family val="1"/>
      <scheme val="minor"/>
    </font>
    <font>
      <sz val="10"/>
      <color rgb="FF000000"/>
      <name val="Calibri"/>
      <family val="1"/>
      <scheme val="minor"/>
    </font>
    <font>
      <u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B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F0F8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1" fontId="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E5"/>
      <color rgb="FFF0F8FA"/>
      <color rgb="FFFFFFD5"/>
      <color rgb="FFFFFFCD"/>
      <color rgb="FFFFFF8F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zoomScale="80" zoomScaleNormal="80" workbookViewId="0">
      <selection activeCell="I5" sqref="I5"/>
    </sheetView>
  </sheetViews>
  <sheetFormatPr defaultColWidth="9.140625" defaultRowHeight="11.25"/>
  <cols>
    <col min="1" max="1" width="4.5703125" style="6" customWidth="1"/>
    <col min="2" max="2" width="7.5703125" style="31" bestFit="1" customWidth="1"/>
    <col min="3" max="3" width="6.28515625" style="6" customWidth="1"/>
    <col min="4" max="4" width="9.85546875" style="31" bestFit="1" customWidth="1"/>
    <col min="5" max="5" width="7.140625" style="31" bestFit="1" customWidth="1"/>
    <col min="6" max="6" width="6.5703125" style="32" customWidth="1"/>
    <col min="7" max="7" width="13.140625" style="3" bestFit="1" customWidth="1"/>
    <col min="8" max="8" width="7.28515625" style="3" bestFit="1" customWidth="1"/>
    <col min="9" max="9" width="11" style="2" customWidth="1"/>
    <col min="10" max="10" width="4.85546875" style="3" bestFit="1" customWidth="1"/>
    <col min="11" max="11" width="5.42578125" style="2" bestFit="1" customWidth="1"/>
    <col min="12" max="12" width="8.85546875" style="4" customWidth="1"/>
    <col min="13" max="13" width="11" style="2" customWidth="1"/>
    <col min="14" max="14" width="11.42578125" style="2" bestFit="1" customWidth="1"/>
    <col min="15" max="15" width="11.42578125" style="2" customWidth="1"/>
    <col min="16" max="16" width="11.42578125" style="7" customWidth="1"/>
    <col min="17" max="17" width="11.140625" style="7" customWidth="1"/>
    <col min="18" max="18" width="12.140625" style="3" customWidth="1"/>
    <col min="19" max="19" width="11.5703125" style="2" customWidth="1"/>
    <col min="20" max="20" width="12" style="2" customWidth="1"/>
    <col min="21" max="21" width="10.28515625" style="2" customWidth="1"/>
    <col min="22" max="22" width="12.140625" style="2" customWidth="1"/>
    <col min="23" max="23" width="11.5703125" style="2" customWidth="1"/>
    <col min="24" max="16384" width="9.140625" style="2"/>
  </cols>
  <sheetData>
    <row r="1" spans="1:23" ht="24.75" customHeight="1">
      <c r="A1" s="35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21" customFormat="1" ht="219" customHeight="1">
      <c r="A2" s="22" t="s">
        <v>30</v>
      </c>
      <c r="B2" s="22" t="s">
        <v>31</v>
      </c>
      <c r="C2" s="22" t="s">
        <v>32</v>
      </c>
      <c r="D2" s="22" t="s">
        <v>33</v>
      </c>
      <c r="E2" s="22" t="s">
        <v>34</v>
      </c>
      <c r="F2" s="22" t="s">
        <v>51</v>
      </c>
      <c r="G2" s="22" t="s">
        <v>35</v>
      </c>
      <c r="H2" s="22" t="s">
        <v>36</v>
      </c>
      <c r="I2" s="22" t="s">
        <v>37</v>
      </c>
      <c r="J2" s="22" t="s">
        <v>38</v>
      </c>
      <c r="K2" s="22" t="s">
        <v>39</v>
      </c>
      <c r="L2" s="23" t="s">
        <v>40</v>
      </c>
      <c r="M2" s="22" t="s">
        <v>41</v>
      </c>
      <c r="N2" s="22" t="s">
        <v>42</v>
      </c>
      <c r="O2" s="22" t="s">
        <v>43</v>
      </c>
      <c r="P2" s="24" t="s">
        <v>44</v>
      </c>
      <c r="Q2" s="24" t="s">
        <v>45</v>
      </c>
      <c r="R2" s="22" t="s">
        <v>53</v>
      </c>
      <c r="S2" s="22" t="s">
        <v>46</v>
      </c>
      <c r="T2" s="22" t="s">
        <v>47</v>
      </c>
      <c r="U2" s="22" t="s">
        <v>48</v>
      </c>
      <c r="V2" s="22" t="s">
        <v>49</v>
      </c>
      <c r="W2" s="22" t="s">
        <v>50</v>
      </c>
    </row>
    <row r="3" spans="1:23" s="3" customFormat="1" ht="27" customHeight="1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6" t="s">
        <v>8</v>
      </c>
      <c r="J3" s="26" t="s">
        <v>9</v>
      </c>
      <c r="K3" s="25" t="s">
        <v>10</v>
      </c>
      <c r="L3" s="25" t="s">
        <v>11</v>
      </c>
      <c r="M3" s="25" t="s">
        <v>12</v>
      </c>
      <c r="N3" s="25" t="s">
        <v>13</v>
      </c>
      <c r="O3" s="25" t="s">
        <v>14</v>
      </c>
      <c r="P3" s="25" t="s">
        <v>18</v>
      </c>
      <c r="Q3" s="25" t="s">
        <v>19</v>
      </c>
      <c r="R3" s="25" t="s">
        <v>21</v>
      </c>
      <c r="S3" s="25" t="s">
        <v>22</v>
      </c>
      <c r="T3" s="25" t="s">
        <v>23</v>
      </c>
      <c r="U3" s="25" t="s">
        <v>24</v>
      </c>
      <c r="V3" s="25" t="s">
        <v>25</v>
      </c>
      <c r="W3" s="25" t="s">
        <v>26</v>
      </c>
    </row>
    <row r="4" spans="1:23" s="14" customFormat="1" ht="57" customHeight="1">
      <c r="A4" s="33">
        <v>1</v>
      </c>
      <c r="B4" s="37" t="s">
        <v>27</v>
      </c>
      <c r="C4" s="33">
        <v>1</v>
      </c>
      <c r="D4" s="37" t="s">
        <v>27</v>
      </c>
      <c r="E4" s="37">
        <v>60</v>
      </c>
      <c r="F4" s="20">
        <v>1</v>
      </c>
      <c r="G4" s="5" t="s">
        <v>15</v>
      </c>
      <c r="H4" s="5" t="s">
        <v>17</v>
      </c>
      <c r="I4" s="1" t="s">
        <v>28</v>
      </c>
      <c r="J4" s="20">
        <v>500</v>
      </c>
      <c r="K4" s="8" t="s">
        <v>20</v>
      </c>
      <c r="L4" s="9">
        <v>42.42</v>
      </c>
      <c r="M4" s="5">
        <v>30</v>
      </c>
      <c r="N4" s="10">
        <f>J4*L4*M4</f>
        <v>636300</v>
      </c>
      <c r="O4" s="10">
        <f>N4*30/100</f>
        <v>190890</v>
      </c>
      <c r="P4" s="11">
        <v>30</v>
      </c>
      <c r="Q4" s="11">
        <f>M4-P4</f>
        <v>0</v>
      </c>
      <c r="R4" s="12">
        <f>(J4*L4*P4)*50/100</f>
        <v>318150</v>
      </c>
      <c r="S4" s="10">
        <f>O4/M4*Q4</f>
        <v>0</v>
      </c>
      <c r="T4" s="10">
        <f>R4-S4</f>
        <v>318150</v>
      </c>
      <c r="U4" s="10">
        <v>1000</v>
      </c>
      <c r="V4" s="13">
        <f>(P4+Q4)*U4</f>
        <v>30000</v>
      </c>
      <c r="W4" s="10">
        <f>T4+V4</f>
        <v>348150</v>
      </c>
    </row>
    <row r="5" spans="1:23" s="14" customFormat="1" ht="57" customHeight="1">
      <c r="A5" s="33"/>
      <c r="B5" s="37"/>
      <c r="C5" s="33"/>
      <c r="D5" s="37"/>
      <c r="E5" s="37"/>
      <c r="F5" s="20">
        <v>2</v>
      </c>
      <c r="G5" s="5" t="s">
        <v>16</v>
      </c>
      <c r="H5" s="5" t="s">
        <v>17</v>
      </c>
      <c r="I5" s="1" t="s">
        <v>28</v>
      </c>
      <c r="J5" s="20">
        <v>500</v>
      </c>
      <c r="K5" s="8" t="s">
        <v>20</v>
      </c>
      <c r="L5" s="9">
        <v>42.42</v>
      </c>
      <c r="M5" s="5">
        <v>30</v>
      </c>
      <c r="N5" s="10">
        <f t="shared" ref="N5" si="0">J5*L5*M5</f>
        <v>636300</v>
      </c>
      <c r="O5" s="10">
        <f t="shared" ref="O5" si="1">N5*30/100</f>
        <v>190890</v>
      </c>
      <c r="P5" s="11">
        <v>25</v>
      </c>
      <c r="Q5" s="11">
        <v>5</v>
      </c>
      <c r="R5" s="12">
        <f>(J5*L5*P5)*50/100</f>
        <v>265125</v>
      </c>
      <c r="S5" s="10">
        <f>O5/M5*Q5</f>
        <v>31815</v>
      </c>
      <c r="T5" s="10">
        <f>R5-S5</f>
        <v>233310</v>
      </c>
      <c r="U5" s="10">
        <v>1000</v>
      </c>
      <c r="V5" s="13">
        <f>(P5+Q5)*U5</f>
        <v>30000</v>
      </c>
      <c r="W5" s="10">
        <f>T5+V5</f>
        <v>263310</v>
      </c>
    </row>
    <row r="6" spans="1:23" ht="24.95" customHeight="1">
      <c r="A6" s="15"/>
      <c r="B6" s="27"/>
      <c r="C6" s="15"/>
      <c r="D6" s="27"/>
      <c r="E6" s="27"/>
      <c r="F6" s="16"/>
      <c r="G6" s="16"/>
      <c r="H6" s="16"/>
      <c r="I6" s="17"/>
      <c r="J6" s="16"/>
      <c r="K6" s="18"/>
      <c r="L6" s="19"/>
      <c r="M6" s="28">
        <f>SUM(M4:M5)</f>
        <v>60</v>
      </c>
      <c r="N6" s="29">
        <f>SUM(N4:N5)</f>
        <v>1272600</v>
      </c>
      <c r="O6" s="29"/>
      <c r="P6" s="30">
        <f>SUM(P4:P5)</f>
        <v>55</v>
      </c>
      <c r="Q6" s="30">
        <f>SUM(Q4:Q5)</f>
        <v>5</v>
      </c>
      <c r="R6" s="29">
        <f>SUM(R4:R5)</f>
        <v>583275</v>
      </c>
      <c r="S6" s="29">
        <f>SUM(S4:S5)</f>
        <v>31815</v>
      </c>
      <c r="T6" s="29">
        <f>SUM(T4:T5)</f>
        <v>551460</v>
      </c>
      <c r="U6" s="29"/>
      <c r="V6" s="13"/>
      <c r="W6" s="10">
        <f>SUM(W4:W5)</f>
        <v>611460</v>
      </c>
    </row>
    <row r="8" spans="1:23" ht="21.75" customHeight="1">
      <c r="A8" s="34" t="s">
        <v>29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</sheetData>
  <mergeCells count="7">
    <mergeCell ref="A8:T8"/>
    <mergeCell ref="A1:W1"/>
    <mergeCell ref="A4:A5"/>
    <mergeCell ref="B4:B5"/>
    <mergeCell ref="C4:C5"/>
    <mergeCell ref="D4:D5"/>
    <mergeCell ref="E4:E5"/>
  </mergeCells>
  <pageMargins left="0.55000000000000004" right="0.16" top="0.75" bottom="0.75" header="0.3" footer="0.3"/>
  <pageSetup paperSize="5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NULM-PC</dc:creator>
  <cp:lastModifiedBy>HP</cp:lastModifiedBy>
  <cp:lastPrinted>2019-09-20T06:38:25Z</cp:lastPrinted>
  <dcterms:created xsi:type="dcterms:W3CDTF">2018-04-05T07:00:26Z</dcterms:created>
  <dcterms:modified xsi:type="dcterms:W3CDTF">2019-09-26T12:18:27Z</dcterms:modified>
</cp:coreProperties>
</file>